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ugbyafrique1234.sharepoint.com/Shared Documents/Competitions/2024/All Africa Games/"/>
    </mc:Choice>
  </mc:AlternateContent>
  <xr:revisionPtr revIDLastSave="50" documentId="13_ncr:1_{38642E14-01EF-4B24-BA5C-3B19C6B4DB09}" xr6:coauthVersionLast="47" xr6:coauthVersionMax="47" xr10:uidLastSave="{6052146B-EF7A-4D9F-BFE5-6F052CEEDA30}"/>
  <bookViews>
    <workbookView xWindow="-96" yWindow="-96" windowWidth="23232" windowHeight="12432" xr2:uid="{D85F1C5E-31F3-4170-9F9A-ABE3683F529D}"/>
  </bookViews>
  <sheets>
    <sheet name="Day 1 to 3 running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E35" i="1"/>
  <c r="C35" i="1"/>
  <c r="N35" i="1"/>
  <c r="M35" i="1"/>
  <c r="K35" i="1"/>
  <c r="G35" i="1"/>
  <c r="H35" i="1" s="1"/>
  <c r="I35" i="1" s="1"/>
  <c r="C27" i="1"/>
  <c r="E20" i="1"/>
  <c r="E51" i="1"/>
  <c r="C20" i="1"/>
  <c r="E21" i="1"/>
  <c r="F20" i="1"/>
  <c r="E27" i="1"/>
  <c r="E47" i="1"/>
  <c r="C47" i="1"/>
  <c r="E46" i="1"/>
  <c r="C46" i="1"/>
  <c r="E45" i="1"/>
  <c r="C45" i="1"/>
  <c r="E41" i="1"/>
  <c r="C41" i="1"/>
  <c r="C40" i="1"/>
  <c r="E39" i="1"/>
  <c r="C39" i="1"/>
  <c r="E33" i="1"/>
  <c r="C33" i="1"/>
  <c r="E32" i="1"/>
  <c r="C32" i="1"/>
  <c r="C31" i="1"/>
  <c r="E31" i="1"/>
  <c r="C26" i="1"/>
  <c r="E25" i="1"/>
  <c r="C25" i="1"/>
  <c r="C21" i="1"/>
  <c r="E19" i="1"/>
  <c r="C19" i="1"/>
  <c r="E17" i="1"/>
  <c r="C17" i="1"/>
  <c r="E16" i="1"/>
  <c r="E15" i="1"/>
  <c r="C24" i="1"/>
  <c r="J35" i="1" l="1"/>
  <c r="L35" i="1" s="1"/>
  <c r="F37" i="1"/>
  <c r="K37" i="1" s="1"/>
  <c r="G36" i="1"/>
  <c r="H36" i="1" s="1"/>
  <c r="I36" i="1" s="1"/>
  <c r="K36" i="1"/>
  <c r="M36" i="1"/>
  <c r="N36" i="1"/>
  <c r="E52" i="1"/>
  <c r="C52" i="1"/>
  <c r="C51" i="1"/>
  <c r="E49" i="1"/>
  <c r="C49" i="1"/>
  <c r="E48" i="1"/>
  <c r="C48" i="1"/>
  <c r="E43" i="1"/>
  <c r="C43" i="1"/>
  <c r="E42" i="1"/>
  <c r="C23" i="1"/>
  <c r="C42" i="1"/>
  <c r="E40" i="1"/>
  <c r="E37" i="1"/>
  <c r="C37" i="1"/>
  <c r="E36" i="1"/>
  <c r="C36" i="1"/>
  <c r="E30" i="1"/>
  <c r="C30" i="1"/>
  <c r="E29" i="1"/>
  <c r="N29" i="1"/>
  <c r="M29" i="1"/>
  <c r="K29" i="1"/>
  <c r="G29" i="1"/>
  <c r="H29" i="1" s="1"/>
  <c r="E26" i="1"/>
  <c r="C29" i="1"/>
  <c r="E24" i="1"/>
  <c r="E23" i="1"/>
  <c r="I29" i="1" l="1"/>
  <c r="J29" i="1" s="1"/>
  <c r="L29" i="1" s="1"/>
  <c r="J36" i="1"/>
  <c r="L36" i="1" s="1"/>
  <c r="F40" i="1"/>
  <c r="G37" i="1"/>
  <c r="H37" i="1" s="1"/>
  <c r="I37" i="1" s="1"/>
  <c r="N37" i="1"/>
  <c r="M37" i="1"/>
  <c r="M39" i="1" l="1"/>
  <c r="K40" i="1"/>
  <c r="N40" i="1"/>
  <c r="M40" i="1"/>
  <c r="F41" i="1"/>
  <c r="G40" i="1"/>
  <c r="H40" i="1" s="1"/>
  <c r="I40" i="1" s="1"/>
  <c r="N39" i="1"/>
  <c r="J37" i="1"/>
  <c r="L37" i="1" s="1"/>
  <c r="G39" i="1"/>
  <c r="H39" i="1" s="1"/>
  <c r="I39" i="1" s="1"/>
  <c r="K39" i="1"/>
  <c r="K41" i="1" l="1"/>
  <c r="F42" i="1"/>
  <c r="G41" i="1"/>
  <c r="H41" i="1" s="1"/>
  <c r="N41" i="1"/>
  <c r="J40" i="1"/>
  <c r="L40" i="1" s="1"/>
  <c r="M41" i="1"/>
  <c r="J39" i="1"/>
  <c r="L39" i="1" s="1"/>
  <c r="G42" i="1" l="1"/>
  <c r="H42" i="1" s="1"/>
  <c r="I42" i="1" s="1"/>
  <c r="J42" i="1" s="1"/>
  <c r="L42" i="1" s="1"/>
  <c r="M42" i="1"/>
  <c r="F43" i="1"/>
  <c r="N42" i="1"/>
  <c r="K42" i="1"/>
  <c r="I41" i="1"/>
  <c r="J41" i="1" s="1"/>
  <c r="L41" i="1" s="1"/>
  <c r="G43" i="1" l="1"/>
  <c r="H43" i="1" s="1"/>
  <c r="I43" i="1" s="1"/>
  <c r="J43" i="1" s="1"/>
  <c r="L43" i="1" s="1"/>
  <c r="K43" i="1"/>
  <c r="M43" i="1"/>
  <c r="N43" i="1"/>
  <c r="K45" i="1"/>
  <c r="M45" i="1"/>
  <c r="N45" i="1"/>
  <c r="G45" i="1"/>
  <c r="H45" i="1" s="1"/>
  <c r="I45" i="1" s="1"/>
  <c r="F46" i="1"/>
  <c r="J45" i="1" l="1"/>
  <c r="L45" i="1" s="1"/>
  <c r="M46" i="1"/>
  <c r="K46" i="1"/>
  <c r="G46" i="1"/>
  <c r="H46" i="1" s="1"/>
  <c r="I46" i="1" s="1"/>
  <c r="F47" i="1"/>
  <c r="F48" i="1" s="1"/>
  <c r="N46" i="1"/>
  <c r="J46" i="1" l="1"/>
  <c r="L46" i="1" s="1"/>
  <c r="K47" i="1"/>
  <c r="M47" i="1"/>
  <c r="N47" i="1"/>
  <c r="G47" i="1"/>
  <c r="H47" i="1" s="1"/>
  <c r="I47" i="1" s="1"/>
  <c r="J47" i="1" l="1"/>
  <c r="L47" i="1" s="1"/>
  <c r="M48" i="1"/>
  <c r="N48" i="1"/>
  <c r="G48" i="1"/>
  <c r="H48" i="1" s="1"/>
  <c r="I48" i="1" s="1"/>
  <c r="K48" i="1"/>
  <c r="F49" i="1"/>
  <c r="J48" i="1" l="1"/>
  <c r="L48" i="1" s="1"/>
  <c r="G49" i="1"/>
  <c r="H49" i="1" s="1"/>
  <c r="I49" i="1" s="1"/>
  <c r="K49" i="1"/>
  <c r="M49" i="1"/>
  <c r="N49" i="1"/>
  <c r="J49" i="1" l="1"/>
  <c r="L49" i="1" s="1"/>
  <c r="K51" i="1" l="1"/>
  <c r="F52" i="1"/>
  <c r="M51" i="1"/>
  <c r="N51" i="1"/>
  <c r="G51" i="1"/>
  <c r="H51" i="1" s="1"/>
  <c r="I51" i="1" s="1"/>
  <c r="J51" i="1" l="1"/>
  <c r="L51" i="1" s="1"/>
  <c r="M52" i="1"/>
  <c r="K52" i="1"/>
  <c r="G52" i="1"/>
  <c r="H52" i="1" s="1"/>
  <c r="I52" i="1" s="1"/>
  <c r="N52" i="1"/>
  <c r="J52" i="1" l="1"/>
  <c r="L52" i="1" s="1"/>
  <c r="F21" i="1"/>
  <c r="N19" i="1"/>
  <c r="N20" i="1" s="1"/>
  <c r="N21" i="1" s="1"/>
  <c r="M19" i="1"/>
  <c r="M20" i="1" s="1"/>
  <c r="M21" i="1" s="1"/>
  <c r="K19" i="1"/>
  <c r="K20" i="1" s="1"/>
  <c r="K21" i="1" s="1"/>
  <c r="G19" i="1"/>
  <c r="G20" i="1" s="1"/>
  <c r="G21" i="1" s="1"/>
  <c r="C16" i="1"/>
  <c r="C15" i="1"/>
  <c r="H19" i="1" l="1"/>
  <c r="H20" i="1" l="1"/>
  <c r="I19" i="1"/>
  <c r="J19" i="1" s="1"/>
  <c r="J20" i="1" s="1"/>
  <c r="J21" i="1" s="1"/>
  <c r="H21" i="1" l="1"/>
  <c r="I21" i="1" s="1"/>
  <c r="I20" i="1"/>
  <c r="L19" i="1"/>
  <c r="L20" i="1" s="1"/>
  <c r="L21" i="1" s="1"/>
  <c r="N15" i="1" l="1"/>
  <c r="M15" i="1" l="1"/>
  <c r="K15" i="1" l="1"/>
  <c r="G15" i="1"/>
  <c r="H15" i="1" s="1"/>
  <c r="I15" i="1" s="1"/>
  <c r="F16" i="1"/>
  <c r="N16" i="1" s="1"/>
  <c r="J15" i="1" l="1"/>
  <c r="L15" i="1" s="1"/>
  <c r="M16" i="1"/>
  <c r="K16" i="1"/>
  <c r="G16" i="1"/>
  <c r="H16" i="1" s="1"/>
  <c r="I16" i="1" s="1"/>
  <c r="F17" i="1"/>
  <c r="N17" i="1" s="1"/>
  <c r="J16" i="1" l="1"/>
  <c r="L16" i="1" s="1"/>
  <c r="M17" i="1"/>
  <c r="K17" i="1"/>
  <c r="G17" i="1"/>
  <c r="H17" i="1" s="1"/>
  <c r="I17" i="1" s="1"/>
  <c r="J17" i="1" l="1"/>
  <c r="L17" i="1" s="1"/>
  <c r="N23" i="1" l="1"/>
  <c r="G23" i="1"/>
  <c r="H23" i="1" s="1"/>
  <c r="I23" i="1" s="1"/>
  <c r="M23" i="1"/>
  <c r="K23" i="1"/>
  <c r="F24" i="1"/>
  <c r="F25" i="1" s="1"/>
  <c r="J23" i="1" l="1"/>
  <c r="L23" i="1" s="1"/>
  <c r="G24" i="1"/>
  <c r="N24" i="1"/>
  <c r="M24" i="1"/>
  <c r="K24" i="1"/>
  <c r="H24" i="1" l="1"/>
  <c r="I24" i="1" s="1"/>
  <c r="F30" i="1"/>
  <c r="N30" i="1" s="1"/>
  <c r="G30" i="1" l="1"/>
  <c r="M30" i="1"/>
  <c r="K30" i="1"/>
  <c r="J24" i="1" l="1"/>
  <c r="L24" i="1" s="1"/>
  <c r="H30" i="1"/>
  <c r="I30" i="1" s="1"/>
  <c r="F26" i="1" l="1"/>
  <c r="F27" i="1" s="1"/>
  <c r="N25" i="1"/>
  <c r="M25" i="1"/>
  <c r="K25" i="1"/>
  <c r="G25" i="1"/>
  <c r="H25" i="1" s="1"/>
  <c r="I25" i="1" s="1"/>
  <c r="J30" i="1"/>
  <c r="K27" i="1" l="1"/>
  <c r="M27" i="1"/>
  <c r="G27" i="1"/>
  <c r="H27" i="1" s="1"/>
  <c r="N27" i="1"/>
  <c r="J25" i="1"/>
  <c r="L25" i="1" s="1"/>
  <c r="K26" i="1"/>
  <c r="M26" i="1"/>
  <c r="N26" i="1"/>
  <c r="G26" i="1"/>
  <c r="H26" i="1" s="1"/>
  <c r="I26" i="1" s="1"/>
  <c r="L30" i="1"/>
  <c r="I27" i="1" l="1"/>
  <c r="J27" i="1" s="1"/>
  <c r="L27" i="1" s="1"/>
  <c r="J26" i="1"/>
  <c r="L26" i="1" s="1"/>
  <c r="G31" i="1" l="1"/>
  <c r="H31" i="1" s="1"/>
  <c r="I31" i="1" s="1"/>
  <c r="M31" i="1"/>
  <c r="K31" i="1"/>
  <c r="N31" i="1"/>
  <c r="F32" i="1"/>
  <c r="J31" i="1" l="1"/>
  <c r="L31" i="1" s="1"/>
  <c r="F33" i="1"/>
  <c r="K32" i="1"/>
  <c r="N32" i="1"/>
  <c r="G32" i="1"/>
  <c r="H32" i="1" s="1"/>
  <c r="I32" i="1" s="1"/>
  <c r="M32" i="1"/>
  <c r="J32" i="1" l="1"/>
  <c r="L32" i="1" s="1"/>
  <c r="G33" i="1"/>
  <c r="H33" i="1" s="1"/>
  <c r="I33" i="1" s="1"/>
  <c r="M33" i="1"/>
  <c r="N33" i="1"/>
  <c r="K33" i="1"/>
  <c r="J33" i="1" l="1"/>
  <c r="L33" i="1" s="1"/>
</calcChain>
</file>

<file path=xl/sharedStrings.xml><?xml version="1.0" encoding="utf-8"?>
<sst xmlns="http://schemas.openxmlformats.org/spreadsheetml/2006/main" count="102" uniqueCount="37">
  <si>
    <t>Kenya</t>
  </si>
  <si>
    <t>Uganda</t>
  </si>
  <si>
    <t>Zimbabwe</t>
  </si>
  <si>
    <t>Burkina Faso</t>
  </si>
  <si>
    <t>Madagascar</t>
  </si>
  <si>
    <t>Nigeria</t>
  </si>
  <si>
    <t>Tunisia</t>
  </si>
  <si>
    <t>Ghana</t>
  </si>
  <si>
    <t>Benin</t>
  </si>
  <si>
    <t>Game</t>
  </si>
  <si>
    <t>Fixture</t>
  </si>
  <si>
    <t>Next Game</t>
  </si>
  <si>
    <t>Teams depart</t>
  </si>
  <si>
    <t>Teams line up</t>
  </si>
  <si>
    <t>kick off</t>
  </si>
  <si>
    <t>Run on</t>
  </si>
  <si>
    <t>FOP</t>
  </si>
  <si>
    <t>Tunnel</t>
  </si>
  <si>
    <t>Warm up Area</t>
  </si>
  <si>
    <t>vs</t>
  </si>
  <si>
    <t>Declaration</t>
  </si>
  <si>
    <t>W/ends</t>
  </si>
  <si>
    <t>Coin toss</t>
  </si>
  <si>
    <t>W/Starts</t>
  </si>
  <si>
    <t>Men</t>
  </si>
  <si>
    <t>Women</t>
  </si>
  <si>
    <t>Category</t>
  </si>
  <si>
    <t>RUGBY COMPETITION</t>
  </si>
  <si>
    <t>MEN TEAMS</t>
  </si>
  <si>
    <t>WOMEN TEAMS</t>
  </si>
  <si>
    <t>DAY 1 : 19/03/2023</t>
  </si>
  <si>
    <t>BREAK</t>
  </si>
  <si>
    <t>DAY 2 : 20/03/2024</t>
  </si>
  <si>
    <t>DAY 3 : 21/04/2024</t>
  </si>
  <si>
    <t xml:space="preserve">BREAK </t>
  </si>
  <si>
    <t>AFRICA GAMES 2024, UNIVERSITY OF GHANA, 19 - 21 MARCH 2024</t>
  </si>
  <si>
    <t>MEDALS CEREMONY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</si>
</sst>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70AF7"/>
        <bgColor indexed="64"/>
      </patternFill>
    </fill>
    <fill>
      <patternFill patternType="solid">
        <fgColor rgb="FF00DCB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Border="1"/>
    <xf numFmtId="0" fontId="0" fillId="0" borderId="1" xfId="0" applyBorder="1" applyAlignment="1">
      <alignment vertical="top" wrapText="1"/>
    </xf>
    <xf numFmtId="21" fontId="0" fillId="2" borderId="1" xfId="0" applyNumberFormat="1" applyFill="1" applyBorder="1"/>
    <xf numFmtId="21" fontId="0" fillId="3" borderId="1" xfId="0" applyNumberFormat="1" applyFill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6" xfId="0" applyFill="1" applyBorder="1"/>
    <xf numFmtId="0" fontId="0" fillId="2" borderId="7" xfId="0" applyFill="1" applyBorder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21" fontId="0" fillId="2" borderId="4" xfId="0" applyNumberFormat="1" applyFill="1" applyBorder="1"/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21" fontId="1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E67EF-065D-4D86-BC14-8D7615EB5514}">
  <dimension ref="A1:CZ54"/>
  <sheetViews>
    <sheetView tabSelected="1" zoomScaleNormal="100" workbookViewId="0">
      <selection activeCell="G54" sqref="G54"/>
    </sheetView>
  </sheetViews>
  <sheetFormatPr defaultRowHeight="14.4" x14ac:dyDescent="0.55000000000000004"/>
  <cols>
    <col min="2" max="2" width="10.26171875" customWidth="1"/>
    <col min="3" max="3" width="10.9453125" customWidth="1"/>
    <col min="4" max="4" width="12.3671875" customWidth="1"/>
    <col min="5" max="5" width="11.47265625" customWidth="1"/>
    <col min="6" max="6" width="11.26171875" customWidth="1"/>
    <col min="7" max="7" width="10.5234375" customWidth="1"/>
    <col min="8" max="8" width="11" customWidth="1"/>
    <col min="9" max="9" width="13.68359375" customWidth="1"/>
    <col min="10" max="10" width="11.9453125" customWidth="1"/>
    <col min="12" max="12" width="11.83984375" customWidth="1"/>
    <col min="13" max="13" width="12.20703125" customWidth="1"/>
    <col min="14" max="14" width="10.3671875" customWidth="1"/>
  </cols>
  <sheetData>
    <row r="1" spans="1:16" x14ac:dyDescent="0.55000000000000004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6" x14ac:dyDescent="0.55000000000000004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6" x14ac:dyDescent="0.55000000000000004">
      <c r="E3" s="30" t="s">
        <v>28</v>
      </c>
      <c r="F3" s="31"/>
      <c r="G3" s="20"/>
      <c r="H3" s="32" t="s">
        <v>29</v>
      </c>
      <c r="I3" s="32"/>
      <c r="J3" s="15"/>
      <c r="K3" s="15"/>
      <c r="L3" s="15"/>
    </row>
    <row r="4" spans="1:16" x14ac:dyDescent="0.55000000000000004">
      <c r="E4" s="5">
        <v>1</v>
      </c>
      <c r="F4" s="5" t="s">
        <v>0</v>
      </c>
      <c r="G4" s="21"/>
      <c r="H4" s="6">
        <v>1</v>
      </c>
      <c r="I4" s="17" t="s">
        <v>1</v>
      </c>
      <c r="J4" s="16"/>
      <c r="K4" s="16"/>
      <c r="L4" s="16"/>
    </row>
    <row r="5" spans="1:16" x14ac:dyDescent="0.55000000000000004">
      <c r="E5" s="5">
        <v>2</v>
      </c>
      <c r="F5" s="5" t="s">
        <v>1</v>
      </c>
      <c r="G5" s="22"/>
      <c r="H5" s="6">
        <v>2</v>
      </c>
      <c r="I5" s="17" t="s">
        <v>4</v>
      </c>
    </row>
    <row r="6" spans="1:16" x14ac:dyDescent="0.55000000000000004">
      <c r="E6" s="5">
        <v>3</v>
      </c>
      <c r="F6" s="5" t="s">
        <v>2</v>
      </c>
      <c r="G6" s="22"/>
      <c r="H6" s="6">
        <v>3</v>
      </c>
      <c r="I6" s="17" t="s">
        <v>6</v>
      </c>
    </row>
    <row r="7" spans="1:16" x14ac:dyDescent="0.55000000000000004">
      <c r="E7" s="5">
        <v>4</v>
      </c>
      <c r="F7" s="5" t="s">
        <v>3</v>
      </c>
      <c r="G7" s="22"/>
      <c r="H7" s="6">
        <v>4</v>
      </c>
      <c r="I7" s="17" t="s">
        <v>7</v>
      </c>
    </row>
    <row r="8" spans="1:16" x14ac:dyDescent="0.55000000000000004">
      <c r="E8" s="5">
        <v>5</v>
      </c>
      <c r="F8" s="5" t="s">
        <v>6</v>
      </c>
      <c r="G8" s="22"/>
      <c r="H8" s="6">
        <v>5</v>
      </c>
      <c r="I8" s="18" t="s">
        <v>5</v>
      </c>
      <c r="M8" s="1"/>
      <c r="N8" s="2"/>
      <c r="O8" s="1"/>
      <c r="P8" s="1"/>
    </row>
    <row r="9" spans="1:16" x14ac:dyDescent="0.55000000000000004">
      <c r="E9" s="5">
        <v>6</v>
      </c>
      <c r="F9" s="19" t="s">
        <v>7</v>
      </c>
      <c r="G9" s="22"/>
      <c r="M9" s="1"/>
      <c r="N9" s="2"/>
      <c r="O9" s="1"/>
      <c r="P9" s="1"/>
    </row>
    <row r="10" spans="1:16" x14ac:dyDescent="0.55000000000000004">
      <c r="E10" s="5">
        <v>7</v>
      </c>
      <c r="F10" s="19" t="s">
        <v>8</v>
      </c>
      <c r="G10" s="22"/>
      <c r="M10" s="1"/>
      <c r="N10" s="2"/>
      <c r="O10" s="1"/>
      <c r="P10" s="1"/>
    </row>
    <row r="11" spans="1:16" x14ac:dyDescent="0.55000000000000004">
      <c r="M11" s="1"/>
      <c r="N11" s="2"/>
      <c r="O11" s="1"/>
      <c r="P11" s="1"/>
    </row>
    <row r="12" spans="1:16" x14ac:dyDescent="0.55000000000000004">
      <c r="F12" s="7" t="s">
        <v>16</v>
      </c>
      <c r="G12" s="29" t="s">
        <v>17</v>
      </c>
      <c r="H12" s="29"/>
      <c r="I12" s="29" t="s">
        <v>18</v>
      </c>
      <c r="J12" s="29"/>
      <c r="K12" s="29"/>
      <c r="L12" s="29"/>
      <c r="M12" s="8"/>
      <c r="N12" s="4"/>
    </row>
    <row r="13" spans="1:16" ht="28.8" x14ac:dyDescent="0.55000000000000004">
      <c r="A13" s="7" t="s">
        <v>26</v>
      </c>
      <c r="B13" s="7" t="s">
        <v>9</v>
      </c>
      <c r="C13" s="29" t="s">
        <v>10</v>
      </c>
      <c r="D13" s="29"/>
      <c r="E13" s="29"/>
      <c r="F13" s="11" t="s">
        <v>14</v>
      </c>
      <c r="G13" s="11" t="s">
        <v>15</v>
      </c>
      <c r="H13" s="12" t="s">
        <v>13</v>
      </c>
      <c r="I13" s="12" t="s">
        <v>12</v>
      </c>
      <c r="J13" s="12" t="s">
        <v>21</v>
      </c>
      <c r="K13" s="12" t="s">
        <v>22</v>
      </c>
      <c r="L13" s="12" t="s">
        <v>23</v>
      </c>
      <c r="M13" s="12" t="s">
        <v>20</v>
      </c>
      <c r="N13" s="12" t="s">
        <v>11</v>
      </c>
      <c r="O13" s="3"/>
      <c r="P13" s="3"/>
    </row>
    <row r="14" spans="1:16" x14ac:dyDescent="0.55000000000000004">
      <c r="A14" s="29" t="s">
        <v>30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"/>
      <c r="P14" s="3"/>
    </row>
    <row r="15" spans="1:16" x14ac:dyDescent="0.55000000000000004">
      <c r="A15" s="5" t="s">
        <v>24</v>
      </c>
      <c r="B15" s="5">
        <v>1</v>
      </c>
      <c r="C15" s="5" t="str">
        <f>+(F4)</f>
        <v>Kenya</v>
      </c>
      <c r="D15" s="13" t="s">
        <v>19</v>
      </c>
      <c r="E15" s="5" t="str">
        <f>+F7</f>
        <v>Burkina Faso</v>
      </c>
      <c r="F15" s="9">
        <v>0.45833333333333331</v>
      </c>
      <c r="G15" s="9">
        <f t="shared" ref="G15:G30" si="0">F15-TIME(0,1,0)</f>
        <v>0.45763888888888887</v>
      </c>
      <c r="H15" s="9">
        <f t="shared" ref="H15:H30" si="1">G15-TIME(0,1,0)</f>
        <v>0.45694444444444443</v>
      </c>
      <c r="I15" s="9">
        <f>H15-TIME(0,2,0)</f>
        <v>0.45555555555555555</v>
      </c>
      <c r="J15" s="9">
        <f t="shared" ref="J15:J30" si="2">(I15-(TIME(0,2,0)))</f>
        <v>0.45416666666666666</v>
      </c>
      <c r="K15" s="9">
        <f t="shared" ref="K15:K17" si="3">F15-TIME(0,10,0)</f>
        <v>0.4513888888888889</v>
      </c>
      <c r="L15" s="9">
        <f t="shared" ref="L15:L17" si="4">J15-TIME(0,22,0)</f>
        <v>0.43888888888888888</v>
      </c>
      <c r="M15" s="9">
        <f t="shared" ref="M15:M17" si="5">F15-TIME(0,30,0)</f>
        <v>0.4375</v>
      </c>
      <c r="N15" s="9">
        <f>F15+TIME(2,22,0)</f>
        <v>0.55694444444444446</v>
      </c>
    </row>
    <row r="16" spans="1:16" x14ac:dyDescent="0.55000000000000004">
      <c r="A16" s="5" t="s">
        <v>24</v>
      </c>
      <c r="B16" s="5">
        <v>2</v>
      </c>
      <c r="C16" s="5" t="str">
        <f>+F5</f>
        <v>Uganda</v>
      </c>
      <c r="D16" s="13" t="s">
        <v>19</v>
      </c>
      <c r="E16" s="5" t="str">
        <f>+F6</f>
        <v>Zimbabwe</v>
      </c>
      <c r="F16" s="9">
        <f t="shared" ref="F16:F17" si="6">F15+TIME(0,22,)</f>
        <v>0.47361111111111109</v>
      </c>
      <c r="G16" s="9">
        <f t="shared" si="0"/>
        <v>0.47291666666666665</v>
      </c>
      <c r="H16" s="9">
        <f t="shared" si="1"/>
        <v>0.47222222222222221</v>
      </c>
      <c r="I16" s="9">
        <f t="shared" ref="I16:I17" si="7">H16-TIME(0,2,0)</f>
        <v>0.47083333333333333</v>
      </c>
      <c r="J16" s="9">
        <f t="shared" si="2"/>
        <v>0.46944444444444444</v>
      </c>
      <c r="K16" s="9">
        <f t="shared" si="3"/>
        <v>0.46666666666666667</v>
      </c>
      <c r="L16" s="9">
        <f t="shared" si="4"/>
        <v>0.45416666666666666</v>
      </c>
      <c r="M16" s="9">
        <f t="shared" si="5"/>
        <v>0.45277777777777778</v>
      </c>
      <c r="N16" s="9">
        <f t="shared" ref="N16:N30" si="8">F16+TIME(2,22,0)</f>
        <v>0.57222222222222219</v>
      </c>
    </row>
    <row r="17" spans="1:104" x14ac:dyDescent="0.55000000000000004">
      <c r="A17" s="5" t="s">
        <v>24</v>
      </c>
      <c r="B17" s="5">
        <v>3</v>
      </c>
      <c r="C17" s="5" t="str">
        <f>+F8</f>
        <v>Tunisia</v>
      </c>
      <c r="D17" s="13" t="s">
        <v>19</v>
      </c>
      <c r="E17" s="5" t="str">
        <f>+F10</f>
        <v>Benin</v>
      </c>
      <c r="F17" s="9">
        <f t="shared" si="6"/>
        <v>0.48888888888888887</v>
      </c>
      <c r="G17" s="9">
        <f t="shared" si="0"/>
        <v>0.48819444444444443</v>
      </c>
      <c r="H17" s="9">
        <f t="shared" si="1"/>
        <v>0.48749999999999999</v>
      </c>
      <c r="I17" s="9">
        <f t="shared" si="7"/>
        <v>0.4861111111111111</v>
      </c>
      <c r="J17" s="9">
        <f t="shared" si="2"/>
        <v>0.48472222222222222</v>
      </c>
      <c r="K17" s="9">
        <f t="shared" si="3"/>
        <v>0.48194444444444445</v>
      </c>
      <c r="L17" s="9">
        <f t="shared" si="4"/>
        <v>0.46944444444444444</v>
      </c>
      <c r="M17" s="9">
        <f t="shared" si="5"/>
        <v>0.46805555555555556</v>
      </c>
      <c r="N17" s="9">
        <f t="shared" si="8"/>
        <v>0.58750000000000002</v>
      </c>
    </row>
    <row r="18" spans="1:104" x14ac:dyDescent="0.55000000000000004">
      <c r="A18" s="26" t="s">
        <v>31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1:104" x14ac:dyDescent="0.55000000000000004">
      <c r="A19" s="5" t="s">
        <v>24</v>
      </c>
      <c r="B19" s="5">
        <v>4</v>
      </c>
      <c r="C19" s="5" t="str">
        <f>+F4</f>
        <v>Kenya</v>
      </c>
      <c r="D19" s="13" t="s">
        <v>19</v>
      </c>
      <c r="E19" s="5" t="str">
        <f>+F6</f>
        <v>Zimbabwe</v>
      </c>
      <c r="F19" s="9">
        <v>0.58333333333333337</v>
      </c>
      <c r="G19" s="9">
        <f>F19-TIME(0,1,0)</f>
        <v>0.58263888888888893</v>
      </c>
      <c r="H19" s="9">
        <f>G19-TIME(0,1,0)</f>
        <v>0.58194444444444449</v>
      </c>
      <c r="I19" s="9">
        <f>H19-TIME(0,2,0)</f>
        <v>0.5805555555555556</v>
      </c>
      <c r="J19" s="9">
        <f>I19-TIME(0,2,0)</f>
        <v>0.57916666666666672</v>
      </c>
      <c r="K19" s="9">
        <f>F19-TIME(0,10,0)</f>
        <v>0.57638888888888895</v>
      </c>
      <c r="L19" s="9">
        <f>J19-TIME(0,22,0)</f>
        <v>0.56388888888888899</v>
      </c>
      <c r="M19" s="9">
        <f>F19-TIME(0,30,)</f>
        <v>0.5625</v>
      </c>
      <c r="N19" s="9">
        <f>F19+TIME(2,22,0)</f>
        <v>0.68194444444444446</v>
      </c>
    </row>
    <row r="20" spans="1:104" x14ac:dyDescent="0.55000000000000004">
      <c r="A20" s="5" t="s">
        <v>24</v>
      </c>
      <c r="B20" s="5">
        <v>5</v>
      </c>
      <c r="C20" s="5" t="str">
        <f>+F5</f>
        <v>Uganda</v>
      </c>
      <c r="D20" s="13" t="s">
        <v>19</v>
      </c>
      <c r="E20" s="5" t="str">
        <f>+F8</f>
        <v>Tunisia</v>
      </c>
      <c r="F20" s="9">
        <f>F19+TIME(0,22,0)</f>
        <v>0.59861111111111109</v>
      </c>
      <c r="G20" s="9">
        <f t="shared" ref="G20:N21" si="9">G19+TIME(0,22,0)</f>
        <v>0.59791666666666665</v>
      </c>
      <c r="H20" s="9">
        <f t="shared" si="9"/>
        <v>0.59722222222222221</v>
      </c>
      <c r="I20" s="9">
        <f t="shared" ref="I20:I21" si="10">H20-TIME(0,2,0)</f>
        <v>0.59583333333333333</v>
      </c>
      <c r="J20" s="9">
        <f t="shared" si="9"/>
        <v>0.59444444444444444</v>
      </c>
      <c r="K20" s="9">
        <f t="shared" si="9"/>
        <v>0.59166666666666667</v>
      </c>
      <c r="L20" s="9">
        <f t="shared" si="9"/>
        <v>0.57916666666666672</v>
      </c>
      <c r="M20" s="9">
        <f t="shared" si="9"/>
        <v>0.57777777777777772</v>
      </c>
      <c r="N20" s="9">
        <f t="shared" si="9"/>
        <v>0.69722222222222219</v>
      </c>
    </row>
    <row r="21" spans="1:104" x14ac:dyDescent="0.55000000000000004">
      <c r="A21" s="5" t="s">
        <v>24</v>
      </c>
      <c r="B21" s="5">
        <v>6</v>
      </c>
      <c r="C21" s="5" t="str">
        <f>+F9</f>
        <v>Ghana</v>
      </c>
      <c r="D21" s="13" t="s">
        <v>19</v>
      </c>
      <c r="E21" s="5" t="str">
        <f>+F10</f>
        <v>Benin</v>
      </c>
      <c r="F21" s="9">
        <f>F20+TIME(0,22,0)</f>
        <v>0.61388888888888882</v>
      </c>
      <c r="G21" s="9">
        <f t="shared" si="9"/>
        <v>0.61319444444444438</v>
      </c>
      <c r="H21" s="9">
        <f t="shared" si="9"/>
        <v>0.61249999999999993</v>
      </c>
      <c r="I21" s="9">
        <f t="shared" si="10"/>
        <v>0.61111111111111105</v>
      </c>
      <c r="J21" s="9">
        <f t="shared" si="9"/>
        <v>0.60972222222222217</v>
      </c>
      <c r="K21" s="9">
        <f t="shared" si="9"/>
        <v>0.6069444444444444</v>
      </c>
      <c r="L21" s="9">
        <f t="shared" si="9"/>
        <v>0.59444444444444444</v>
      </c>
      <c r="M21" s="9">
        <f t="shared" si="9"/>
        <v>0.59305555555555545</v>
      </c>
      <c r="N21" s="9">
        <f t="shared" si="9"/>
        <v>0.71249999999999991</v>
      </c>
    </row>
    <row r="22" spans="1:104" x14ac:dyDescent="0.55000000000000004">
      <c r="A22" s="26" t="s">
        <v>32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</row>
    <row r="23" spans="1:104" x14ac:dyDescent="0.55000000000000004">
      <c r="A23" s="6" t="s">
        <v>25</v>
      </c>
      <c r="B23" s="6">
        <v>7</v>
      </c>
      <c r="C23" s="6" t="str">
        <f>+I7</f>
        <v>Ghana</v>
      </c>
      <c r="D23" s="14" t="s">
        <v>19</v>
      </c>
      <c r="E23" s="6" t="str">
        <f>+I8</f>
        <v>Nigeria</v>
      </c>
      <c r="F23" s="10">
        <v>0.375</v>
      </c>
      <c r="G23" s="10">
        <f>F23-TIME(0,1,0)</f>
        <v>0.37430555555555556</v>
      </c>
      <c r="H23" s="10">
        <f>G23-TIME(0,1,0)</f>
        <v>0.37361111111111112</v>
      </c>
      <c r="I23" s="10">
        <f>H23-TIME(0,2,0)</f>
        <v>0.37222222222222223</v>
      </c>
      <c r="J23" s="10">
        <f>I23-TIME(0,2,0)</f>
        <v>0.37083333333333335</v>
      </c>
      <c r="K23" s="10">
        <f>F23-TIME(0,10,0)</f>
        <v>0.36805555555555558</v>
      </c>
      <c r="L23" s="10">
        <f>J23-TIME(0,22,0)</f>
        <v>0.35555555555555557</v>
      </c>
      <c r="M23" s="10">
        <f>F23-TIME(0,30,0)</f>
        <v>0.35416666666666669</v>
      </c>
      <c r="N23" s="10">
        <f>F23+TIME(2,22,0)</f>
        <v>0.47361111111111109</v>
      </c>
    </row>
    <row r="24" spans="1:104" x14ac:dyDescent="0.55000000000000004">
      <c r="A24" s="6" t="s">
        <v>25</v>
      </c>
      <c r="B24" s="6">
        <v>8</v>
      </c>
      <c r="C24" s="6" t="str">
        <f>+I4</f>
        <v>Uganda</v>
      </c>
      <c r="D24" s="14" t="s">
        <v>19</v>
      </c>
      <c r="E24" s="6" t="str">
        <f>+I6</f>
        <v>Tunisia</v>
      </c>
      <c r="F24" s="10">
        <f t="shared" ref="F24:F30" si="11">F23+TIME(0,22,)</f>
        <v>0.39027777777777778</v>
      </c>
      <c r="G24" s="10">
        <f t="shared" si="0"/>
        <v>0.38958333333333334</v>
      </c>
      <c r="H24" s="10">
        <f t="shared" si="1"/>
        <v>0.3888888888888889</v>
      </c>
      <c r="I24" s="10">
        <f>H24-TIME(0,2,0)</f>
        <v>0.38750000000000001</v>
      </c>
      <c r="J24" s="10">
        <f t="shared" si="2"/>
        <v>0.38611111111111113</v>
      </c>
      <c r="K24" s="10">
        <f t="shared" ref="K24" si="12">F24-TIME(0,10,0)</f>
        <v>0.38333333333333336</v>
      </c>
      <c r="L24" s="10">
        <f t="shared" ref="L24" si="13">J24-TIME(0,22,0)</f>
        <v>0.37083333333333335</v>
      </c>
      <c r="M24" s="10">
        <f t="shared" ref="M24" si="14">F24-TIME(0,30,0)</f>
        <v>0.36944444444444446</v>
      </c>
      <c r="N24" s="10">
        <f t="shared" si="8"/>
        <v>0.48888888888888887</v>
      </c>
    </row>
    <row r="25" spans="1:104" x14ac:dyDescent="0.55000000000000004">
      <c r="A25" s="5" t="s">
        <v>24</v>
      </c>
      <c r="B25" s="5">
        <v>9</v>
      </c>
      <c r="C25" s="5" t="str">
        <f>+F8</f>
        <v>Tunisia</v>
      </c>
      <c r="D25" s="13" t="s">
        <v>19</v>
      </c>
      <c r="E25" s="5" t="str">
        <f>+F9</f>
        <v>Ghana</v>
      </c>
      <c r="F25" s="9">
        <f>F24+TIME(0,22,0)</f>
        <v>0.40555555555555556</v>
      </c>
      <c r="G25" s="9">
        <f t="shared" ref="G25:H26" si="15">F25-TIME(0,1,0)</f>
        <v>0.40486111111111112</v>
      </c>
      <c r="H25" s="9">
        <f t="shared" si="15"/>
        <v>0.40416666666666667</v>
      </c>
      <c r="I25" s="9">
        <f>H25-TIME(0,2,0)</f>
        <v>0.40277777777777779</v>
      </c>
      <c r="J25" s="9">
        <f>I25-TIME(0,2,0)</f>
        <v>0.40138888888888891</v>
      </c>
      <c r="K25" s="9">
        <f>F25-TIME(0,10,0)</f>
        <v>0.39861111111111114</v>
      </c>
      <c r="L25" s="9">
        <f>J25-TIME(0,22,0)</f>
        <v>0.38611111111111113</v>
      </c>
      <c r="M25" s="9">
        <f>F25-TIME(0,30,0)</f>
        <v>0.38472222222222224</v>
      </c>
      <c r="N25" s="9">
        <f>F25+TIME(2,22,0)</f>
        <v>0.50416666666666665</v>
      </c>
    </row>
    <row r="26" spans="1:104" x14ac:dyDescent="0.55000000000000004">
      <c r="A26" s="23" t="s">
        <v>24</v>
      </c>
      <c r="B26" s="23">
        <v>10</v>
      </c>
      <c r="C26" s="23" t="str">
        <f>+F4</f>
        <v>Kenya</v>
      </c>
      <c r="D26" s="24" t="s">
        <v>19</v>
      </c>
      <c r="E26" s="23" t="str">
        <f>+F10</f>
        <v>Benin</v>
      </c>
      <c r="F26" s="25">
        <f>F25+TIME(0,22,)</f>
        <v>0.42083333333333334</v>
      </c>
      <c r="G26" s="25">
        <f t="shared" si="15"/>
        <v>0.4201388888888889</v>
      </c>
      <c r="H26" s="25">
        <f t="shared" si="15"/>
        <v>0.41944444444444445</v>
      </c>
      <c r="I26" s="9">
        <f t="shared" ref="I26:I27" si="16">H26-TIME(0,2,0)</f>
        <v>0.41805555555555557</v>
      </c>
      <c r="J26" s="25">
        <f>(I26-(TIME(0,2,0)))</f>
        <v>0.41666666666666669</v>
      </c>
      <c r="K26" s="25">
        <f>F26-TIME(0,10,0)</f>
        <v>0.41388888888888892</v>
      </c>
      <c r="L26" s="25">
        <f>J26-TIME(0,22,0)</f>
        <v>0.40138888888888891</v>
      </c>
      <c r="M26" s="25">
        <f>F26-TIME(0,30,0)</f>
        <v>0.4</v>
      </c>
      <c r="N26" s="25">
        <f>F26+TIME(2,22,0)</f>
        <v>0.51944444444444449</v>
      </c>
    </row>
    <row r="27" spans="1:104" s="4" customFormat="1" x14ac:dyDescent="0.55000000000000004">
      <c r="A27" s="5" t="s">
        <v>24</v>
      </c>
      <c r="B27" s="5">
        <v>11</v>
      </c>
      <c r="C27" s="5" t="str">
        <f>+F5</f>
        <v>Uganda</v>
      </c>
      <c r="D27" s="13" t="s">
        <v>19</v>
      </c>
      <c r="E27" s="5" t="str">
        <f>+F7</f>
        <v>Burkina Faso</v>
      </c>
      <c r="F27" s="9">
        <f>F26+TIME(0,22,)</f>
        <v>0.43611111111111112</v>
      </c>
      <c r="G27" s="9">
        <f t="shared" ref="G27" si="17">F27-TIME(0,1,0)</f>
        <v>0.43541666666666667</v>
      </c>
      <c r="H27" s="9">
        <f t="shared" ref="H27" si="18">G27-TIME(0,1,0)</f>
        <v>0.43472222222222223</v>
      </c>
      <c r="I27" s="9">
        <f t="shared" si="16"/>
        <v>0.43333333333333335</v>
      </c>
      <c r="J27" s="9">
        <f>(I27-(TIME(0,2,0)))</f>
        <v>0.43194444444444446</v>
      </c>
      <c r="K27" s="9">
        <f>F27-TIME(0,10,0)</f>
        <v>0.4291666666666667</v>
      </c>
      <c r="L27" s="9">
        <f>J27-TIME(0,22,0)</f>
        <v>0.41666666666666669</v>
      </c>
      <c r="M27" s="9">
        <f>F27-TIME(0,30,0)</f>
        <v>0.4152777777777778</v>
      </c>
      <c r="N27" s="9">
        <f>F27+TIME(2,22,0)</f>
        <v>0.53472222222222221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x14ac:dyDescent="0.55000000000000004">
      <c r="A28" s="26" t="s">
        <v>34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</row>
    <row r="29" spans="1:104" x14ac:dyDescent="0.55000000000000004">
      <c r="A29" s="6" t="s">
        <v>25</v>
      </c>
      <c r="B29" s="6">
        <v>12</v>
      </c>
      <c r="C29" s="6" t="str">
        <f>+I4</f>
        <v>Uganda</v>
      </c>
      <c r="D29" s="14" t="s">
        <v>19</v>
      </c>
      <c r="E29" s="6" t="str">
        <f>+I7</f>
        <v>Ghana</v>
      </c>
      <c r="F29" s="10">
        <v>0.47916666666666669</v>
      </c>
      <c r="G29" s="10">
        <f>F29-TIME(0,1,0)</f>
        <v>0.47847222222222224</v>
      </c>
      <c r="H29" s="10">
        <f>G29-TIME(0,1,0)</f>
        <v>0.4777777777777778</v>
      </c>
      <c r="I29" s="10">
        <f>H29-TIME(0,2,0)</f>
        <v>0.47638888888888892</v>
      </c>
      <c r="J29" s="10">
        <f>I29-TIME(0,2,0)</f>
        <v>0.47500000000000003</v>
      </c>
      <c r="K29" s="10">
        <f>F29-TIME(0,10,0)</f>
        <v>0.47222222222222227</v>
      </c>
      <c r="L29" s="10">
        <f>J29-TIME(0,22,0)</f>
        <v>0.45972222222222225</v>
      </c>
      <c r="M29" s="10">
        <f>F29-TIME(0,30,0)</f>
        <v>0.45833333333333337</v>
      </c>
      <c r="N29" s="10">
        <f>F29+TIME(2,22,0)</f>
        <v>0.57777777777777783</v>
      </c>
    </row>
    <row r="30" spans="1:104" x14ac:dyDescent="0.55000000000000004">
      <c r="A30" s="6" t="s">
        <v>25</v>
      </c>
      <c r="B30" s="6">
        <v>13</v>
      </c>
      <c r="C30" s="6" t="str">
        <f>+I5</f>
        <v>Madagascar</v>
      </c>
      <c r="D30" s="14" t="s">
        <v>19</v>
      </c>
      <c r="E30" s="6" t="str">
        <f>+I8</f>
        <v>Nigeria</v>
      </c>
      <c r="F30" s="10">
        <f t="shared" si="11"/>
        <v>0.49444444444444446</v>
      </c>
      <c r="G30" s="10">
        <f t="shared" si="0"/>
        <v>0.49375000000000002</v>
      </c>
      <c r="H30" s="10">
        <f t="shared" si="1"/>
        <v>0.49305555555555558</v>
      </c>
      <c r="I30" s="10">
        <f>H30-TIME(0,2,0)</f>
        <v>0.4916666666666667</v>
      </c>
      <c r="J30" s="10">
        <f t="shared" si="2"/>
        <v>0.49027777777777781</v>
      </c>
      <c r="K30" s="10">
        <f t="shared" ref="K30" si="19">F30-TIME(0,10,0)</f>
        <v>0.48750000000000004</v>
      </c>
      <c r="L30" s="10">
        <f t="shared" ref="L30" si="20">J30-TIME(0,22,0)</f>
        <v>0.47500000000000003</v>
      </c>
      <c r="M30" s="10">
        <f t="shared" ref="M30" si="21">F30-TIME(0,30,0)</f>
        <v>0.47361111111111115</v>
      </c>
      <c r="N30" s="10">
        <f t="shared" si="8"/>
        <v>0.59305555555555556</v>
      </c>
    </row>
    <row r="31" spans="1:104" x14ac:dyDescent="0.55000000000000004">
      <c r="A31" s="5" t="s">
        <v>24</v>
      </c>
      <c r="B31" s="5">
        <v>14</v>
      </c>
      <c r="C31" s="5" t="str">
        <f>+F5</f>
        <v>Uganda</v>
      </c>
      <c r="D31" s="13" t="s">
        <v>19</v>
      </c>
      <c r="E31" s="5" t="str">
        <f>+F9</f>
        <v>Ghana</v>
      </c>
      <c r="F31" s="9">
        <v>0.53472222222222221</v>
      </c>
      <c r="G31" s="9">
        <f t="shared" ref="G31:H33" si="22">F31-TIME(0,1,0)</f>
        <v>0.53402777777777777</v>
      </c>
      <c r="H31" s="9">
        <f t="shared" si="22"/>
        <v>0.53333333333333333</v>
      </c>
      <c r="I31" s="9">
        <f>H31-TIME(0,2,0)</f>
        <v>0.53194444444444444</v>
      </c>
      <c r="J31" s="9">
        <f t="shared" ref="J31:J33" si="23">(I31-(TIME(0,2,0)))</f>
        <v>0.53055555555555556</v>
      </c>
      <c r="K31" s="9">
        <f t="shared" ref="K31:K33" si="24">F31-TIME(0,10,0)</f>
        <v>0.52777777777777779</v>
      </c>
      <c r="L31" s="9">
        <f t="shared" ref="L31:L33" si="25">J31-TIME(0,22,0)</f>
        <v>0.51527777777777783</v>
      </c>
      <c r="M31" s="9">
        <f t="shared" ref="M31:M33" si="26">F31-TIME(0,30,0)</f>
        <v>0.51388888888888884</v>
      </c>
      <c r="N31" s="9">
        <f t="shared" ref="N31:N33" si="27">F31+TIME(2,22,0)</f>
        <v>0.6333333333333333</v>
      </c>
    </row>
    <row r="32" spans="1:104" x14ac:dyDescent="0.55000000000000004">
      <c r="A32" s="5" t="s">
        <v>24</v>
      </c>
      <c r="B32" s="5">
        <v>15</v>
      </c>
      <c r="C32" s="5" t="str">
        <f>+F6</f>
        <v>Zimbabwe</v>
      </c>
      <c r="D32" s="13" t="s">
        <v>19</v>
      </c>
      <c r="E32" s="5" t="str">
        <f>+F8</f>
        <v>Tunisia</v>
      </c>
      <c r="F32" s="9">
        <f t="shared" ref="F32:F33" si="28">F31+TIME(0,22,)</f>
        <v>0.54999999999999993</v>
      </c>
      <c r="G32" s="9">
        <f t="shared" si="22"/>
        <v>0.54930555555555549</v>
      </c>
      <c r="H32" s="9">
        <f t="shared" si="22"/>
        <v>0.54861111111111105</v>
      </c>
      <c r="I32" s="9">
        <f t="shared" ref="I32:I33" si="29">H32-TIME(0,2,0)</f>
        <v>0.54722222222222217</v>
      </c>
      <c r="J32" s="9">
        <f t="shared" si="23"/>
        <v>0.54583333333333328</v>
      </c>
      <c r="K32" s="9">
        <f t="shared" si="24"/>
        <v>0.54305555555555551</v>
      </c>
      <c r="L32" s="9">
        <f t="shared" si="25"/>
        <v>0.53055555555555556</v>
      </c>
      <c r="M32" s="9">
        <f t="shared" si="26"/>
        <v>0.52916666666666656</v>
      </c>
      <c r="N32" s="9">
        <f t="shared" si="27"/>
        <v>0.64861111111111103</v>
      </c>
    </row>
    <row r="33" spans="1:14" x14ac:dyDescent="0.55000000000000004">
      <c r="A33" s="5" t="s">
        <v>24</v>
      </c>
      <c r="B33" s="5">
        <v>16</v>
      </c>
      <c r="C33" s="5" t="str">
        <f>+F7</f>
        <v>Burkina Faso</v>
      </c>
      <c r="D33" s="13" t="s">
        <v>19</v>
      </c>
      <c r="E33" s="5" t="str">
        <f>+F10</f>
        <v>Benin</v>
      </c>
      <c r="F33" s="9">
        <f t="shared" si="28"/>
        <v>0.56527777777777766</v>
      </c>
      <c r="G33" s="9">
        <f t="shared" si="22"/>
        <v>0.56458333333333321</v>
      </c>
      <c r="H33" s="9">
        <f t="shared" si="22"/>
        <v>0.56388888888888877</v>
      </c>
      <c r="I33" s="9">
        <f t="shared" si="29"/>
        <v>0.56249999999999989</v>
      </c>
      <c r="J33" s="9">
        <f t="shared" si="23"/>
        <v>0.56111111111111101</v>
      </c>
      <c r="K33" s="9">
        <f t="shared" si="24"/>
        <v>0.55833333333333324</v>
      </c>
      <c r="L33" s="9">
        <f t="shared" si="25"/>
        <v>0.54583333333333328</v>
      </c>
      <c r="M33" s="9">
        <f t="shared" si="26"/>
        <v>0.54444444444444429</v>
      </c>
      <c r="N33" s="9">
        <f t="shared" si="27"/>
        <v>0.66388888888888875</v>
      </c>
    </row>
    <row r="34" spans="1:14" x14ac:dyDescent="0.55000000000000004">
      <c r="A34" s="26" t="s">
        <v>33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</row>
    <row r="35" spans="1:14" x14ac:dyDescent="0.55000000000000004">
      <c r="A35" s="5" t="s">
        <v>24</v>
      </c>
      <c r="B35" s="5">
        <v>17</v>
      </c>
      <c r="C35" s="5" t="str">
        <f>+F7</f>
        <v>Burkina Faso</v>
      </c>
      <c r="D35" s="5" t="s">
        <v>19</v>
      </c>
      <c r="E35" s="5" t="str">
        <f>+F9</f>
        <v>Ghana</v>
      </c>
      <c r="F35" s="9">
        <v>0.375</v>
      </c>
      <c r="G35" s="9">
        <f t="shared" ref="G35" si="30">F35-TIME(0,1,0)</f>
        <v>0.37430555555555556</v>
      </c>
      <c r="H35" s="9">
        <f t="shared" ref="H35" si="31">G35-TIME(0,1,0)</f>
        <v>0.37361111111111112</v>
      </c>
      <c r="I35" s="9">
        <f>H35-TIME(0,2,0)</f>
        <v>0.37222222222222223</v>
      </c>
      <c r="J35" s="9">
        <f t="shared" ref="J35" si="32">(I35-(TIME(0,2,0)))</f>
        <v>0.37083333333333335</v>
      </c>
      <c r="K35" s="9">
        <f t="shared" ref="K35" si="33">F35-TIME(0,10,0)</f>
        <v>0.36805555555555558</v>
      </c>
      <c r="L35" s="9">
        <f t="shared" ref="L35" si="34">J35-TIME(0,22,0)</f>
        <v>0.35555555555555557</v>
      </c>
      <c r="M35" s="9">
        <f t="shared" ref="M35" si="35">F35-TIME(0,30,0)</f>
        <v>0.35416666666666669</v>
      </c>
      <c r="N35" s="9">
        <f t="shared" ref="N35" si="36">F35+TIME(2,22,0)</f>
        <v>0.47361111111111109</v>
      </c>
    </row>
    <row r="36" spans="1:14" x14ac:dyDescent="0.55000000000000004">
      <c r="A36" s="6" t="s">
        <v>25</v>
      </c>
      <c r="B36" s="6">
        <v>18</v>
      </c>
      <c r="C36" s="6" t="str">
        <f>+I6</f>
        <v>Tunisia</v>
      </c>
      <c r="D36" s="14" t="s">
        <v>19</v>
      </c>
      <c r="E36" s="6" t="str">
        <f>+I8</f>
        <v>Nigeria</v>
      </c>
      <c r="F36" s="10">
        <f>F35+TIME(0,22,0)</f>
        <v>0.39027777777777778</v>
      </c>
      <c r="G36" s="10">
        <f t="shared" ref="G36" si="37">F36-TIME(0,1,0)</f>
        <v>0.38958333333333334</v>
      </c>
      <c r="H36" s="10">
        <f t="shared" ref="H36" si="38">G36-TIME(0,1,0)</f>
        <v>0.3888888888888889</v>
      </c>
      <c r="I36" s="10">
        <f>H36-TIME(0,2,0)</f>
        <v>0.38750000000000001</v>
      </c>
      <c r="J36" s="10">
        <f t="shared" ref="J36" si="39">(I36-(TIME(0,2,0)))</f>
        <v>0.38611111111111113</v>
      </c>
      <c r="K36" s="10">
        <f t="shared" ref="K36" si="40">F36-TIME(0,10,0)</f>
        <v>0.38333333333333336</v>
      </c>
      <c r="L36" s="10">
        <f t="shared" ref="L36" si="41">J36-TIME(0,22,0)</f>
        <v>0.37083333333333335</v>
      </c>
      <c r="M36" s="10">
        <f t="shared" ref="M36" si="42">F36-TIME(0,30,0)</f>
        <v>0.36944444444444446</v>
      </c>
      <c r="N36" s="10">
        <f t="shared" ref="N36" si="43">F36+TIME(2,22,0)</f>
        <v>0.48888888888888887</v>
      </c>
    </row>
    <row r="37" spans="1:14" x14ac:dyDescent="0.55000000000000004">
      <c r="A37" s="6" t="s">
        <v>25</v>
      </c>
      <c r="B37" s="6">
        <v>19</v>
      </c>
      <c r="C37" s="6" t="str">
        <f>+I5</f>
        <v>Madagascar</v>
      </c>
      <c r="D37" s="14" t="s">
        <v>19</v>
      </c>
      <c r="E37" s="6" t="str">
        <f>+I7</f>
        <v>Ghana</v>
      </c>
      <c r="F37" s="10">
        <f>F36+TIME(0,22,0)</f>
        <v>0.40555555555555556</v>
      </c>
      <c r="G37" s="10">
        <f t="shared" ref="G37:G52" si="44">F37-TIME(0,1,0)</f>
        <v>0.40486111111111112</v>
      </c>
      <c r="H37" s="10">
        <f t="shared" ref="H37:H52" si="45">G37-TIME(0,1,0)</f>
        <v>0.40416666666666667</v>
      </c>
      <c r="I37" s="10">
        <f>H37-TIME(0,2,0)</f>
        <v>0.40277777777777779</v>
      </c>
      <c r="J37" s="10">
        <f t="shared" ref="J37:J52" si="46">(I37-(TIME(0,2,0)))</f>
        <v>0.40138888888888891</v>
      </c>
      <c r="K37" s="10">
        <f t="shared" ref="K37:K52" si="47">F37-TIME(0,10,0)</f>
        <v>0.39861111111111114</v>
      </c>
      <c r="L37" s="10">
        <f t="shared" ref="L37:L52" si="48">J37-TIME(0,22,0)</f>
        <v>0.38611111111111113</v>
      </c>
      <c r="M37" s="10">
        <f t="shared" ref="M37:M52" si="49">F37-TIME(0,30,0)</f>
        <v>0.38472222222222224</v>
      </c>
      <c r="N37" s="10">
        <f t="shared" ref="N37:N52" si="50">F37+TIME(2,22,0)</f>
        <v>0.50416666666666665</v>
      </c>
    </row>
    <row r="38" spans="1:14" x14ac:dyDescent="0.55000000000000004">
      <c r="A38" s="26" t="s">
        <v>34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1:14" x14ac:dyDescent="0.55000000000000004">
      <c r="A39" s="5" t="s">
        <v>24</v>
      </c>
      <c r="B39" s="5">
        <v>20</v>
      </c>
      <c r="C39" s="5" t="str">
        <f>+F4</f>
        <v>Kenya</v>
      </c>
      <c r="D39" s="5" t="s">
        <v>19</v>
      </c>
      <c r="E39" s="5" t="str">
        <f>+F8</f>
        <v>Tunisia</v>
      </c>
      <c r="F39" s="9">
        <v>0.44305555555555554</v>
      </c>
      <c r="G39" s="9">
        <f t="shared" si="44"/>
        <v>0.44236111111111109</v>
      </c>
      <c r="H39" s="9">
        <f t="shared" si="45"/>
        <v>0.44166666666666665</v>
      </c>
      <c r="I39" s="9">
        <f>H39-TIME(0,2,0)</f>
        <v>0.44027777777777777</v>
      </c>
      <c r="J39" s="9">
        <f t="shared" si="46"/>
        <v>0.43888888888888888</v>
      </c>
      <c r="K39" s="9">
        <f t="shared" si="47"/>
        <v>0.43611111111111112</v>
      </c>
      <c r="L39" s="9">
        <f t="shared" si="48"/>
        <v>0.4236111111111111</v>
      </c>
      <c r="M39" s="9">
        <f t="shared" si="49"/>
        <v>0.42222222222222222</v>
      </c>
      <c r="N39" s="9">
        <f t="shared" si="50"/>
        <v>0.54166666666666663</v>
      </c>
    </row>
    <row r="40" spans="1:14" x14ac:dyDescent="0.55000000000000004">
      <c r="A40" s="5" t="s">
        <v>24</v>
      </c>
      <c r="B40" s="5">
        <v>21</v>
      </c>
      <c r="C40" s="5" t="str">
        <f>+F5</f>
        <v>Uganda</v>
      </c>
      <c r="D40" s="5" t="s">
        <v>19</v>
      </c>
      <c r="E40" s="5" t="str">
        <f>+F10</f>
        <v>Benin</v>
      </c>
      <c r="F40" s="9">
        <f t="shared" ref="F40:F52" si="51">F39+TIME(0,22,0)</f>
        <v>0.45833333333333331</v>
      </c>
      <c r="G40" s="9">
        <f t="shared" si="44"/>
        <v>0.45763888888888887</v>
      </c>
      <c r="H40" s="9">
        <f t="shared" si="45"/>
        <v>0.45694444444444443</v>
      </c>
      <c r="I40" s="9">
        <f t="shared" ref="I40:I41" si="52">H40-TIME(0,2,0)</f>
        <v>0.45555555555555555</v>
      </c>
      <c r="J40" s="9">
        <f t="shared" si="46"/>
        <v>0.45416666666666666</v>
      </c>
      <c r="K40" s="9">
        <f t="shared" si="47"/>
        <v>0.4513888888888889</v>
      </c>
      <c r="L40" s="9">
        <f t="shared" si="48"/>
        <v>0.43888888888888888</v>
      </c>
      <c r="M40" s="9">
        <f t="shared" si="49"/>
        <v>0.4375</v>
      </c>
      <c r="N40" s="9">
        <f t="shared" si="50"/>
        <v>0.55694444444444446</v>
      </c>
    </row>
    <row r="41" spans="1:14" x14ac:dyDescent="0.55000000000000004">
      <c r="A41" s="5" t="s">
        <v>24</v>
      </c>
      <c r="B41" s="5">
        <v>22</v>
      </c>
      <c r="C41" s="5" t="str">
        <f>+F6</f>
        <v>Zimbabwe</v>
      </c>
      <c r="D41" s="5" t="s">
        <v>19</v>
      </c>
      <c r="E41" s="5" t="str">
        <f>+F9</f>
        <v>Ghana</v>
      </c>
      <c r="F41" s="9">
        <f>F40+TIME(0,22,0)</f>
        <v>0.47361111111111109</v>
      </c>
      <c r="G41" s="9">
        <f t="shared" si="44"/>
        <v>0.47291666666666665</v>
      </c>
      <c r="H41" s="9">
        <f t="shared" si="45"/>
        <v>0.47222222222222221</v>
      </c>
      <c r="I41" s="9">
        <f t="shared" si="52"/>
        <v>0.47083333333333333</v>
      </c>
      <c r="J41" s="9">
        <f t="shared" si="46"/>
        <v>0.46944444444444444</v>
      </c>
      <c r="K41" s="9">
        <f t="shared" si="47"/>
        <v>0.46666666666666667</v>
      </c>
      <c r="L41" s="9">
        <f t="shared" si="48"/>
        <v>0.45416666666666666</v>
      </c>
      <c r="M41" s="9">
        <f t="shared" si="49"/>
        <v>0.45277777777777778</v>
      </c>
      <c r="N41" s="9">
        <f t="shared" si="50"/>
        <v>0.57222222222222219</v>
      </c>
    </row>
    <row r="42" spans="1:14" x14ac:dyDescent="0.55000000000000004">
      <c r="A42" s="6" t="s">
        <v>25</v>
      </c>
      <c r="B42" s="6">
        <v>23</v>
      </c>
      <c r="C42" s="6" t="str">
        <f>+I4</f>
        <v>Uganda</v>
      </c>
      <c r="D42" s="6" t="s">
        <v>19</v>
      </c>
      <c r="E42" s="6" t="str">
        <f>+I8</f>
        <v>Nigeria</v>
      </c>
      <c r="F42" s="10">
        <f>F41+TIME(0,22,0)</f>
        <v>0.48888888888888887</v>
      </c>
      <c r="G42" s="10">
        <f t="shared" si="44"/>
        <v>0.48819444444444443</v>
      </c>
      <c r="H42" s="10">
        <f t="shared" si="45"/>
        <v>0.48749999999999999</v>
      </c>
      <c r="I42" s="10">
        <f>H42-TIME(0,2,0)</f>
        <v>0.4861111111111111</v>
      </c>
      <c r="J42" s="10">
        <f t="shared" si="46"/>
        <v>0.48472222222222222</v>
      </c>
      <c r="K42" s="10">
        <f t="shared" si="47"/>
        <v>0.48194444444444445</v>
      </c>
      <c r="L42" s="10">
        <f t="shared" si="48"/>
        <v>0.46944444444444444</v>
      </c>
      <c r="M42" s="10">
        <f t="shared" si="49"/>
        <v>0.46805555555555556</v>
      </c>
      <c r="N42" s="10">
        <f t="shared" si="50"/>
        <v>0.58750000000000002</v>
      </c>
    </row>
    <row r="43" spans="1:14" x14ac:dyDescent="0.55000000000000004">
      <c r="A43" s="6" t="s">
        <v>25</v>
      </c>
      <c r="B43" s="6">
        <v>24</v>
      </c>
      <c r="C43" s="6" t="str">
        <f>+I5</f>
        <v>Madagascar</v>
      </c>
      <c r="D43" s="6" t="s">
        <v>19</v>
      </c>
      <c r="E43" s="6" t="str">
        <f>+I6</f>
        <v>Tunisia</v>
      </c>
      <c r="F43" s="10">
        <f t="shared" si="51"/>
        <v>0.50416666666666665</v>
      </c>
      <c r="G43" s="10">
        <f t="shared" si="44"/>
        <v>0.50347222222222221</v>
      </c>
      <c r="H43" s="10">
        <f t="shared" si="45"/>
        <v>0.50277777777777777</v>
      </c>
      <c r="I43" s="10">
        <f>H43-TIME(0,2,0)</f>
        <v>0.50138888888888888</v>
      </c>
      <c r="J43" s="10">
        <f t="shared" si="46"/>
        <v>0.5</v>
      </c>
      <c r="K43" s="10">
        <f t="shared" si="47"/>
        <v>0.49722222222222223</v>
      </c>
      <c r="L43" s="10">
        <f t="shared" si="48"/>
        <v>0.48472222222222222</v>
      </c>
      <c r="M43" s="10">
        <f t="shared" si="49"/>
        <v>0.48333333333333334</v>
      </c>
      <c r="N43" s="10">
        <f t="shared" si="50"/>
        <v>0.60277777777777775</v>
      </c>
    </row>
    <row r="44" spans="1:14" x14ac:dyDescent="0.55000000000000004">
      <c r="A44" s="26" t="s">
        <v>34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8"/>
    </row>
    <row r="45" spans="1:14" x14ac:dyDescent="0.55000000000000004">
      <c r="A45" s="5" t="s">
        <v>24</v>
      </c>
      <c r="B45" s="5">
        <v>25</v>
      </c>
      <c r="C45" s="5" t="str">
        <f>+F7</f>
        <v>Burkina Faso</v>
      </c>
      <c r="D45" s="5" t="s">
        <v>19</v>
      </c>
      <c r="E45" s="5" t="str">
        <f>+F8</f>
        <v>Tunisia</v>
      </c>
      <c r="F45" s="9">
        <v>0.55694444444444446</v>
      </c>
      <c r="G45" s="9">
        <f t="shared" si="44"/>
        <v>0.55625000000000002</v>
      </c>
      <c r="H45" s="9">
        <f t="shared" si="45"/>
        <v>0.55555555555555558</v>
      </c>
      <c r="I45" s="9">
        <f>H45-TIME(0,2,0)</f>
        <v>0.5541666666666667</v>
      </c>
      <c r="J45" s="9">
        <f t="shared" si="46"/>
        <v>0.55277777777777781</v>
      </c>
      <c r="K45" s="9">
        <f t="shared" si="47"/>
        <v>0.55000000000000004</v>
      </c>
      <c r="L45" s="9">
        <f t="shared" si="48"/>
        <v>0.53750000000000009</v>
      </c>
      <c r="M45" s="9">
        <f t="shared" si="49"/>
        <v>0.53611111111111109</v>
      </c>
      <c r="N45" s="9">
        <f t="shared" si="50"/>
        <v>0.65555555555555556</v>
      </c>
    </row>
    <row r="46" spans="1:14" x14ac:dyDescent="0.55000000000000004">
      <c r="A46" s="5" t="s">
        <v>24</v>
      </c>
      <c r="B46" s="5">
        <v>26</v>
      </c>
      <c r="C46" s="5" t="str">
        <f>+F4</f>
        <v>Kenya</v>
      </c>
      <c r="D46" s="5" t="s">
        <v>19</v>
      </c>
      <c r="E46" s="5" t="str">
        <f>+F9</f>
        <v>Ghana</v>
      </c>
      <c r="F46" s="9">
        <f t="shared" si="51"/>
        <v>0.57222222222222219</v>
      </c>
      <c r="G46" s="9">
        <f t="shared" si="44"/>
        <v>0.57152777777777775</v>
      </c>
      <c r="H46" s="9">
        <f t="shared" si="45"/>
        <v>0.5708333333333333</v>
      </c>
      <c r="I46" s="9">
        <f t="shared" ref="I46:I47" si="53">H46-TIME(0,2,0)</f>
        <v>0.56944444444444442</v>
      </c>
      <c r="J46" s="9">
        <f t="shared" si="46"/>
        <v>0.56805555555555554</v>
      </c>
      <c r="K46" s="9">
        <f t="shared" si="47"/>
        <v>0.56527777777777777</v>
      </c>
      <c r="L46" s="9">
        <f t="shared" si="48"/>
        <v>0.55277777777777781</v>
      </c>
      <c r="M46" s="9">
        <f t="shared" si="49"/>
        <v>0.55138888888888882</v>
      </c>
      <c r="N46" s="9">
        <f t="shared" si="50"/>
        <v>0.67083333333333328</v>
      </c>
    </row>
    <row r="47" spans="1:14" x14ac:dyDescent="0.55000000000000004">
      <c r="A47" s="5" t="s">
        <v>24</v>
      </c>
      <c r="B47" s="5">
        <v>27</v>
      </c>
      <c r="C47" s="5" t="str">
        <f>+F6</f>
        <v>Zimbabwe</v>
      </c>
      <c r="D47" s="5" t="s">
        <v>19</v>
      </c>
      <c r="E47" s="5" t="str">
        <f>+F10</f>
        <v>Benin</v>
      </c>
      <c r="F47" s="9">
        <f t="shared" si="51"/>
        <v>0.58749999999999991</v>
      </c>
      <c r="G47" s="9">
        <f t="shared" si="44"/>
        <v>0.58680555555555547</v>
      </c>
      <c r="H47" s="9">
        <f t="shared" si="45"/>
        <v>0.58611111111111103</v>
      </c>
      <c r="I47" s="9">
        <f t="shared" si="53"/>
        <v>0.58472222222222214</v>
      </c>
      <c r="J47" s="9">
        <f t="shared" si="46"/>
        <v>0.58333333333333326</v>
      </c>
      <c r="K47" s="9">
        <f t="shared" si="47"/>
        <v>0.58055555555555549</v>
      </c>
      <c r="L47" s="9">
        <f t="shared" si="48"/>
        <v>0.56805555555555554</v>
      </c>
      <c r="M47" s="9">
        <f t="shared" si="49"/>
        <v>0.56666666666666654</v>
      </c>
      <c r="N47" s="9">
        <f t="shared" si="50"/>
        <v>0.68611111111111101</v>
      </c>
    </row>
    <row r="48" spans="1:14" x14ac:dyDescent="0.55000000000000004">
      <c r="A48" s="6" t="s">
        <v>25</v>
      </c>
      <c r="B48" s="6">
        <v>28</v>
      </c>
      <c r="C48" s="6" t="str">
        <f>+I6</f>
        <v>Tunisia</v>
      </c>
      <c r="D48" s="6" t="s">
        <v>19</v>
      </c>
      <c r="E48" s="6" t="str">
        <f>+I7</f>
        <v>Ghana</v>
      </c>
      <c r="F48" s="10">
        <f t="shared" si="51"/>
        <v>0.60277777777777763</v>
      </c>
      <c r="G48" s="10">
        <f t="shared" si="44"/>
        <v>0.60208333333333319</v>
      </c>
      <c r="H48" s="10">
        <f t="shared" si="45"/>
        <v>0.60138888888888875</v>
      </c>
      <c r="I48" s="10">
        <f>H48-TIME(0,2,0)</f>
        <v>0.59999999999999987</v>
      </c>
      <c r="J48" s="10">
        <f t="shared" si="46"/>
        <v>0.59861111111111098</v>
      </c>
      <c r="K48" s="10">
        <f t="shared" si="47"/>
        <v>0.59583333333333321</v>
      </c>
      <c r="L48" s="10">
        <f t="shared" si="48"/>
        <v>0.58333333333333326</v>
      </c>
      <c r="M48" s="10">
        <f t="shared" si="49"/>
        <v>0.58194444444444426</v>
      </c>
      <c r="N48" s="10">
        <f t="shared" si="50"/>
        <v>0.70138888888888873</v>
      </c>
    </row>
    <row r="49" spans="1:14" x14ac:dyDescent="0.55000000000000004">
      <c r="A49" s="6" t="s">
        <v>25</v>
      </c>
      <c r="B49" s="6">
        <v>29</v>
      </c>
      <c r="C49" s="6" t="str">
        <f>+I4</f>
        <v>Uganda</v>
      </c>
      <c r="D49" s="6" t="s">
        <v>19</v>
      </c>
      <c r="E49" s="6" t="str">
        <f>+I5</f>
        <v>Madagascar</v>
      </c>
      <c r="F49" s="10">
        <f t="shared" si="51"/>
        <v>0.61805555555555536</v>
      </c>
      <c r="G49" s="10">
        <f t="shared" si="44"/>
        <v>0.61736111111111092</v>
      </c>
      <c r="H49" s="10">
        <f t="shared" si="45"/>
        <v>0.61666666666666647</v>
      </c>
      <c r="I49" s="10">
        <f>H49-TIME(0,2,0)</f>
        <v>0.61527777777777759</v>
      </c>
      <c r="J49" s="10">
        <f t="shared" si="46"/>
        <v>0.61388888888888871</v>
      </c>
      <c r="K49" s="10">
        <f t="shared" si="47"/>
        <v>0.61111111111111094</v>
      </c>
      <c r="L49" s="10">
        <f t="shared" si="48"/>
        <v>0.59861111111111098</v>
      </c>
      <c r="M49" s="10">
        <f t="shared" si="49"/>
        <v>0.59722222222222199</v>
      </c>
      <c r="N49" s="10">
        <f t="shared" si="50"/>
        <v>0.71666666666666645</v>
      </c>
    </row>
    <row r="50" spans="1:14" x14ac:dyDescent="0.55000000000000004">
      <c r="A50" s="26" t="s">
        <v>31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8"/>
    </row>
    <row r="51" spans="1:14" x14ac:dyDescent="0.55000000000000004">
      <c r="A51" s="5" t="s">
        <v>24</v>
      </c>
      <c r="B51" s="5">
        <v>30</v>
      </c>
      <c r="C51" s="5" t="str">
        <f>+F6</f>
        <v>Zimbabwe</v>
      </c>
      <c r="D51" s="5" t="s">
        <v>19</v>
      </c>
      <c r="E51" s="5" t="str">
        <f>+F7</f>
        <v>Burkina Faso</v>
      </c>
      <c r="F51" s="9">
        <v>0.68611111111111112</v>
      </c>
      <c r="G51" s="9">
        <f t="shared" si="44"/>
        <v>0.68541666666666667</v>
      </c>
      <c r="H51" s="9">
        <f t="shared" si="45"/>
        <v>0.68472222222222223</v>
      </c>
      <c r="I51" s="9">
        <f>H51-TIME(0,2,0)</f>
        <v>0.68333333333333335</v>
      </c>
      <c r="J51" s="9">
        <f t="shared" si="46"/>
        <v>0.68194444444444446</v>
      </c>
      <c r="K51" s="9">
        <f t="shared" si="47"/>
        <v>0.6791666666666667</v>
      </c>
      <c r="L51" s="9">
        <f t="shared" si="48"/>
        <v>0.66666666666666674</v>
      </c>
      <c r="M51" s="9">
        <f t="shared" si="49"/>
        <v>0.66527777777777775</v>
      </c>
      <c r="N51" s="9">
        <f t="shared" si="50"/>
        <v>0.78472222222222221</v>
      </c>
    </row>
    <row r="52" spans="1:14" x14ac:dyDescent="0.55000000000000004">
      <c r="A52" s="5" t="s">
        <v>24</v>
      </c>
      <c r="B52" s="5">
        <v>31</v>
      </c>
      <c r="C52" s="5" t="str">
        <f>+F4</f>
        <v>Kenya</v>
      </c>
      <c r="D52" s="5" t="s">
        <v>19</v>
      </c>
      <c r="E52" s="5" t="str">
        <f>+F5</f>
        <v>Uganda</v>
      </c>
      <c r="F52" s="9">
        <f t="shared" si="51"/>
        <v>0.70138888888888884</v>
      </c>
      <c r="G52" s="9">
        <f t="shared" si="44"/>
        <v>0.7006944444444444</v>
      </c>
      <c r="H52" s="9">
        <f t="shared" si="45"/>
        <v>0.7</v>
      </c>
      <c r="I52" s="9">
        <f>H52-TIME(0,2,0)</f>
        <v>0.69861111111111107</v>
      </c>
      <c r="J52" s="9">
        <f t="shared" si="46"/>
        <v>0.69722222222222219</v>
      </c>
      <c r="K52" s="9">
        <f t="shared" si="47"/>
        <v>0.69444444444444442</v>
      </c>
      <c r="L52" s="9">
        <f t="shared" si="48"/>
        <v>0.68194444444444446</v>
      </c>
      <c r="M52" s="9">
        <f t="shared" si="49"/>
        <v>0.68055555555555547</v>
      </c>
      <c r="N52" s="9">
        <f t="shared" si="50"/>
        <v>0.79999999999999993</v>
      </c>
    </row>
    <row r="54" spans="1:14" x14ac:dyDescent="0.55000000000000004">
      <c r="A54" s="35" t="s">
        <v>36</v>
      </c>
      <c r="B54" s="35"/>
      <c r="C54" s="35"/>
      <c r="D54" s="35"/>
      <c r="E54" s="35"/>
      <c r="F54" s="36">
        <v>0.72916666666666663</v>
      </c>
    </row>
  </sheetData>
  <mergeCells count="16">
    <mergeCell ref="A22:N22"/>
    <mergeCell ref="A28:N28"/>
    <mergeCell ref="A1:N1"/>
    <mergeCell ref="A2:N2"/>
    <mergeCell ref="E3:F3"/>
    <mergeCell ref="H3:I3"/>
    <mergeCell ref="A18:N18"/>
    <mergeCell ref="C13:E13"/>
    <mergeCell ref="G12:H12"/>
    <mergeCell ref="I12:L12"/>
    <mergeCell ref="A14:N14"/>
    <mergeCell ref="A50:N50"/>
    <mergeCell ref="A54:E54"/>
    <mergeCell ref="A34:N34"/>
    <mergeCell ref="A44:N44"/>
    <mergeCell ref="A38:N38"/>
  </mergeCells>
  <pageMargins left="0.7" right="0.7" top="0.75" bottom="0.75" header="0.3" footer="0.3"/>
  <pageSetup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BA02A2859324AB724C6059C4B0CA2" ma:contentTypeVersion="18" ma:contentTypeDescription="Create a new document." ma:contentTypeScope="" ma:versionID="75207dfcef6e372188f02fea07cee0e2">
  <xsd:schema xmlns:xsd="http://www.w3.org/2001/XMLSchema" xmlns:xs="http://www.w3.org/2001/XMLSchema" xmlns:p="http://schemas.microsoft.com/office/2006/metadata/properties" xmlns:ns2="3aa9de1f-3351-4c55-8eec-69903f780f89" xmlns:ns3="9fe7fbe4-fbbc-48fb-bc7d-dfba5038199a" targetNamespace="http://schemas.microsoft.com/office/2006/metadata/properties" ma:root="true" ma:fieldsID="b7cd551540194697cae7ae14a5eaaefe" ns2:_="" ns3:_="">
    <xsd:import namespace="3aa9de1f-3351-4c55-8eec-69903f780f89"/>
    <xsd:import namespace="9fe7fbe4-fbbc-48fb-bc7d-dfba503819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a9de1f-3351-4c55-8eec-69903f780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b2a2df6-3a6c-43b0-af6d-82514aa120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7fbe4-fbbc-48fb-bc7d-dfba503819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44dfe4-7cc2-472c-a222-3bbb22b44add}" ma:internalName="TaxCatchAll" ma:showField="CatchAllData" ma:web="9fe7fbe4-fbbc-48fb-bc7d-dfba503819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e7fbe4-fbbc-48fb-bc7d-dfba5038199a" xsi:nil="true"/>
    <lcf76f155ced4ddcb4097134ff3c332f xmlns="3aa9de1f-3351-4c55-8eec-69903f780f8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CC0FBA-7350-49F7-BCE1-7944E7DAF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a9de1f-3351-4c55-8eec-69903f780f89"/>
    <ds:schemaRef ds:uri="9fe7fbe4-fbbc-48fb-bc7d-dfba503819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F873D9-251B-4813-9850-C656DA964F00}">
  <ds:schemaRefs>
    <ds:schemaRef ds:uri="http://purl.org/dc/terms/"/>
    <ds:schemaRef ds:uri="9fe7fbe4-fbbc-48fb-bc7d-dfba5038199a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3aa9de1f-3351-4c55-8eec-69903f780f8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F8207BB-A348-4284-8D3F-BA94FB57A7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1 to 3 running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Johnbosco Muamba</dc:creator>
  <cp:lastModifiedBy>Johnbosco Muamba</cp:lastModifiedBy>
  <cp:lastPrinted>2024-02-02T19:51:56Z</cp:lastPrinted>
  <dcterms:created xsi:type="dcterms:W3CDTF">2024-01-26T16:36:33Z</dcterms:created>
  <dcterms:modified xsi:type="dcterms:W3CDTF">2024-03-17T00:16:37Z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0x010100D5FBA02A2859324AB724C6059C4B0CA2</vt:lpwstr>
  </property>
  <property fmtid="{D5CDD505-2E9C-101B-9397-08002B2CF9AE}" pid="3" name="MediaServiceImageTags">
    <vt:lpwstr/>
  </property>
</Properties>
</file>